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1"/>
  </bookViews>
  <sheets>
    <sheet name="1кв" sheetId="24" r:id="rId1"/>
    <sheet name="2кв" sheetId="26" r:id="rId2"/>
    <sheet name="отчет" sheetId="25" r:id="rId3"/>
  </sheets>
  <definedNames>
    <definedName name="_xlnm.Print_Area" localSheetId="0">'1кв'!$A$1:$E$50</definedName>
    <definedName name="_xlnm.Print_Area" localSheetId="1">'2кв'!$A$1:$E$49</definedName>
    <definedName name="_xlnm.Print_Area" localSheetId="2">отчет!$A$1:$C$36</definedName>
  </definedNames>
  <calcPr calcId="152511"/>
</workbook>
</file>

<file path=xl/calcChain.xml><?xml version="1.0" encoding="utf-8"?>
<calcChain xmlns="http://schemas.openxmlformats.org/spreadsheetml/2006/main">
  <c r="B45" i="26" l="1"/>
  <c r="E22" i="24" l="1"/>
  <c r="E22" i="26" l="1"/>
  <c r="E23" i="26"/>
  <c r="E26" i="26"/>
  <c r="B48" i="26" s="1"/>
  <c r="B49" i="26" l="1"/>
  <c r="C15" i="25"/>
  <c r="C17" i="25"/>
  <c r="C14" i="25"/>
  <c r="C12" i="25"/>
  <c r="C13" i="25"/>
  <c r="C11" i="25"/>
  <c r="C8" i="25"/>
  <c r="C9" i="25" s="1"/>
  <c r="C6" i="25"/>
  <c r="C24" i="25"/>
  <c r="C18" i="25" l="1"/>
  <c r="C19" i="25" s="1"/>
  <c r="E23" i="24"/>
  <c r="E27" i="24"/>
  <c r="B49" i="24" s="1"/>
  <c r="B50" i="24" l="1"/>
</calcChain>
</file>

<file path=xl/sharedStrings.xml><?xml version="1.0" encoding="utf-8"?>
<sst xmlns="http://schemas.openxmlformats.org/spreadsheetml/2006/main" count="139" uniqueCount="81">
  <si>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</si>
  <si>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</si>
  <si>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</si>
  <si>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</si>
  <si>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</si>
  <si>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</si>
  <si>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</si>
  <si>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</si>
  <si>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</si>
  <si>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</si>
  <si>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</si>
  <si>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</si>
  <si>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</si>
  <si>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</si>
  <si>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</si>
  <si>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</si>
  <si>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</si>
  <si>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</si>
  <si>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</si>
  <si>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</si>
  <si>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</si>
  <si>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</si>
  <si>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</si>
  <si>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</si>
  <si>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Малиева Александра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</si>
  <si>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21.06.2013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</si>
  <si>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</si>
  <si>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</si>
  <si>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г. Россошь, ул. Крупской, д. 37</t>
  </si>
  <si>
    <t>Стоимость материалов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</si>
  <si>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Малиева А.В.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</si>
  <si>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</si>
  <si>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</si>
  <si>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</si>
  <si>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</si>
  <si>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</si>
  <si>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Итого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</si>
  <si>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</si>
  <si>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</si>
  <si>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</si>
  <si>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</si>
  <si>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t xml:space="preserve">Услуги по содержанию многоквартирного дома </t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</si>
  <si>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</si>
  <si>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</si>
  <si>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</si>
  <si>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</si>
  <si>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- 489,3 м2</t>
  </si>
  <si>
    <t>Предъявлено населению 29563,5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</si>
  <si>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</si>
  <si>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</si>
  <si>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</si>
  <si>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</si>
  <si>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</si>
  <si>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</si>
  <si>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</si>
  <si>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</si>
  <si>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</si>
  <si>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</si>
  <si>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</si>
  <si>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</si>
  <si>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</si>
  <si>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</si>
  <si>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</si>
  <si>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</si>
  <si>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</si>
  <si>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</si>
  <si>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</si>
  <si>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</si>
  <si>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</si>
  <si>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Крупской, д. 37</t>
  </si>
  <si>
    <t>Начислено всего 111971,4</t>
  </si>
  <si>
    <t>Непредвиденные работы 24 ч/ч</t>
  </si>
  <si>
    <t xml:space="preserve">   * Планировка щебнем во дворе (смета)</t>
  </si>
  <si>
    <t>31.03.2024 г.</t>
  </si>
  <si>
    <t xml:space="preserve">           2. Всего за период с "01" 01 2024 г. по "31" 03 2024 г. выполнено работ (оказано услуг) на общую сумму двадцать семь  тысяч двести восемьдесят один рубль 52 копейки.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</si>
  <si>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</si>
  <si>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</si>
  <si>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30.06.2024 г.</t>
  </si>
  <si>
    <t>за 2 квартал 2024 года</t>
  </si>
  <si>
    <t>2 квартал</t>
  </si>
  <si>
    <t xml:space="preserve">           2. Всего за период с "01" 04 2024 г. по "30" 06 2024 г. выполнено работ (оказано услуг) на общую сумму двадцать шесть тысяч четыреста тридцать шесть рублей 88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</si>
</sst>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0" fillId="0" borderId="0" xfId="0" applyFont="1"/>
    <xf numFmtId="164" fontId="8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0" fontId="12" fillId="0" borderId="6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3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2.2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42</v>
      </c>
      <c r="B3" s="82"/>
      <c r="C3" s="82"/>
      <c r="D3" s="82"/>
      <c r="E3" s="82"/>
    </row>
    <row r="4" spans="1:5" s="1" customFormat="1" ht="15.75" x14ac:dyDescent="0.25">
      <c r="A4" s="27" t="s">
        <v>13</v>
      </c>
      <c r="B4" s="4"/>
      <c r="C4" s="4"/>
      <c r="D4" s="40"/>
      <c r="E4" s="35" t="s">
        <v>73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28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24</v>
      </c>
      <c r="B9" s="72"/>
      <c r="C9" s="72"/>
      <c r="D9" s="72"/>
      <c r="E9" s="72"/>
    </row>
    <row r="10" spans="1:5" ht="30" customHeight="1" x14ac:dyDescent="0.25">
      <c r="A10" s="76" t="s">
        <v>14</v>
      </c>
      <c r="B10" s="77"/>
      <c r="C10" s="77"/>
      <c r="D10" s="77"/>
      <c r="E10" s="77"/>
    </row>
    <row r="11" spans="1:5" ht="27.7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43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8" ht="29.25" customHeight="1" x14ac:dyDescent="0.25">
      <c r="A17" s="72" t="s">
        <v>17</v>
      </c>
      <c r="B17" s="72"/>
      <c r="C17" s="72"/>
      <c r="D17" s="72"/>
      <c r="E17" s="72"/>
    </row>
    <row r="18" spans="1:8" ht="63.75" customHeight="1" x14ac:dyDescent="0.25">
      <c r="A18" s="72" t="s">
        <v>26</v>
      </c>
      <c r="B18" s="72"/>
      <c r="C18" s="72"/>
      <c r="D18" s="72"/>
      <c r="E18" s="72"/>
    </row>
    <row r="19" spans="1:8" ht="29.25" customHeight="1" x14ac:dyDescent="0.25">
      <c r="A19" s="70" t="s">
        <v>27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13.65</v>
      </c>
      <c r="E22" s="8">
        <f>D22*F20*G20</f>
        <v>20036.835000000003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6400.0440000000017</v>
      </c>
    </row>
    <row r="24" spans="1:8" x14ac:dyDescent="0.25">
      <c r="A24" s="24" t="s">
        <v>29</v>
      </c>
      <c r="B24" s="9" t="s">
        <v>44</v>
      </c>
      <c r="C24" s="25" t="s">
        <v>40</v>
      </c>
      <c r="D24" s="25"/>
      <c r="E24" s="26">
        <v>729.64</v>
      </c>
    </row>
    <row r="25" spans="1:8" s="68" customFormat="1" ht="60" x14ac:dyDescent="0.25">
      <c r="A25" s="64" t="s">
        <v>75</v>
      </c>
      <c r="B25" s="65" t="s">
        <v>76</v>
      </c>
      <c r="C25" s="66" t="s">
        <v>40</v>
      </c>
      <c r="D25" s="66"/>
      <c r="E25" s="67">
        <v>115</v>
      </c>
    </row>
    <row r="26" spans="1:8" x14ac:dyDescent="0.25">
      <c r="A26" s="28"/>
      <c r="B26" s="30"/>
      <c r="C26" s="25"/>
      <c r="D26" s="29"/>
      <c r="E26" s="26"/>
    </row>
    <row r="27" spans="1:8" x14ac:dyDescent="0.25">
      <c r="A27" s="21" t="s">
        <v>36</v>
      </c>
      <c r="B27" s="22"/>
      <c r="C27" s="22"/>
      <c r="D27" s="22"/>
      <c r="E27" s="10">
        <f>SUM(E22:E26)</f>
        <v>27281.519000000004</v>
      </c>
    </row>
    <row r="28" spans="1:8" ht="30.75" customHeight="1" x14ac:dyDescent="0.25">
      <c r="A28" s="71" t="s">
        <v>74</v>
      </c>
      <c r="B28" s="71"/>
      <c r="C28" s="71"/>
      <c r="D28" s="71"/>
      <c r="E28" s="71"/>
    </row>
    <row r="29" spans="1:8" ht="30" customHeight="1" x14ac:dyDescent="0.25">
      <c r="A29" s="72" t="s">
        <v>21</v>
      </c>
      <c r="B29" s="72"/>
      <c r="C29" s="72"/>
      <c r="D29" s="72"/>
      <c r="E29" s="72"/>
    </row>
    <row r="30" spans="1:8" x14ac:dyDescent="0.25">
      <c r="A30" s="72" t="s">
        <v>20</v>
      </c>
      <c r="B30" s="72"/>
      <c r="C30" s="72"/>
      <c r="D30" s="72"/>
      <c r="E30" s="72"/>
      <c r="F30" s="11"/>
      <c r="G30" s="11"/>
      <c r="H30" s="12"/>
    </row>
    <row r="31" spans="1:8" ht="31.5" customHeight="1" x14ac:dyDescent="0.25">
      <c r="A31" s="72" t="s">
        <v>31</v>
      </c>
      <c r="B31" s="72"/>
      <c r="C31" s="72"/>
      <c r="D31" s="72"/>
      <c r="E31" s="72"/>
    </row>
    <row r="32" spans="1:8" x14ac:dyDescent="0.25">
      <c r="A32" s="72" t="s">
        <v>18</v>
      </c>
      <c r="B32" s="72"/>
      <c r="C32" s="72"/>
      <c r="D32" s="72"/>
      <c r="E32" s="72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x14ac:dyDescent="0.25">
      <c r="A37" s="74" t="s">
        <v>45</v>
      </c>
      <c r="B37" s="74"/>
      <c r="C37" s="74"/>
      <c r="D37" s="74"/>
      <c r="E37" s="5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33"/>
      <c r="B39" s="33"/>
      <c r="C39" s="33"/>
      <c r="D39" s="33"/>
      <c r="E39" s="33"/>
    </row>
    <row r="40" spans="1:5" x14ac:dyDescent="0.25">
      <c r="A40" s="74" t="s">
        <v>30</v>
      </c>
      <c r="B40" s="74"/>
      <c r="C40" s="74"/>
      <c r="D40" s="74"/>
      <c r="E40" s="5"/>
    </row>
    <row r="41" spans="1:5" x14ac:dyDescent="0.25">
      <c r="B41" s="69" t="s">
        <v>19</v>
      </c>
      <c r="C41" s="69"/>
      <c r="D41" s="69"/>
      <c r="E41" s="6" t="s">
        <v>6</v>
      </c>
    </row>
    <row r="44" spans="1:5" x14ac:dyDescent="0.25">
      <c r="A44" s="18" t="s">
        <v>46</v>
      </c>
    </row>
    <row r="45" spans="1:5" x14ac:dyDescent="0.25">
      <c r="A45" s="11" t="s">
        <v>32</v>
      </c>
    </row>
    <row r="46" spans="1:5" x14ac:dyDescent="0.25">
      <c r="A46" s="2" t="s">
        <v>37</v>
      </c>
      <c r="B46" s="14">
        <v>-2976.43</v>
      </c>
      <c r="C46" s="16"/>
    </row>
    <row r="47" spans="1:5" x14ac:dyDescent="0.25">
      <c r="A47" s="19" t="s">
        <v>47</v>
      </c>
      <c r="C47" s="16"/>
    </row>
    <row r="48" spans="1:5" x14ac:dyDescent="0.25">
      <c r="A48" s="2" t="s">
        <v>34</v>
      </c>
      <c r="B48" s="15">
        <v>31581.24</v>
      </c>
    </row>
    <row r="49" spans="1:3" ht="30" x14ac:dyDescent="0.25">
      <c r="A49" s="31" t="s">
        <v>35</v>
      </c>
      <c r="B49" s="15">
        <f>E27</f>
        <v>27281.519000000004</v>
      </c>
      <c r="C49" s="17"/>
    </row>
    <row r="50" spans="1:3" x14ac:dyDescent="0.25">
      <c r="A50" s="13" t="s">
        <v>33</v>
      </c>
      <c r="B50" s="20">
        <f>B46+B48-B49</f>
        <v>1323.2909999999974</v>
      </c>
    </row>
    <row r="52" spans="1:3" x14ac:dyDescent="0.25">
      <c r="B52" s="20">
        <v>-2976.43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2.2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78</v>
      </c>
      <c r="B3" s="82"/>
      <c r="C3" s="82"/>
      <c r="D3" s="82"/>
      <c r="E3" s="82"/>
    </row>
    <row r="4" spans="1:5" s="1" customFormat="1" ht="15.75" x14ac:dyDescent="0.25">
      <c r="A4" s="27" t="s">
        <v>13</v>
      </c>
      <c r="B4" s="4"/>
      <c r="C4" s="4"/>
      <c r="D4" s="40"/>
      <c r="E4" s="35" t="s">
        <v>77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28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24</v>
      </c>
      <c r="B9" s="72"/>
      <c r="C9" s="72"/>
      <c r="D9" s="72"/>
      <c r="E9" s="72"/>
    </row>
    <row r="10" spans="1:5" ht="30" customHeight="1" x14ac:dyDescent="0.25">
      <c r="A10" s="76" t="s">
        <v>14</v>
      </c>
      <c r="B10" s="77"/>
      <c r="C10" s="77"/>
      <c r="D10" s="77"/>
      <c r="E10" s="77"/>
    </row>
    <row r="11" spans="1:5" ht="27.75" customHeight="1" x14ac:dyDescent="0.25">
      <c r="A11" s="72" t="s">
        <v>25</v>
      </c>
      <c r="B11" s="72"/>
      <c r="C11" s="72"/>
      <c r="D11" s="72"/>
      <c r="E11" s="72"/>
    </row>
    <row r="12" spans="1:5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43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8" ht="29.25" customHeight="1" x14ac:dyDescent="0.25">
      <c r="A17" s="72" t="s">
        <v>17</v>
      </c>
      <c r="B17" s="72"/>
      <c r="C17" s="72"/>
      <c r="D17" s="72"/>
      <c r="E17" s="72"/>
    </row>
    <row r="18" spans="1:8" ht="63.75" customHeight="1" x14ac:dyDescent="0.25">
      <c r="A18" s="72" t="s">
        <v>26</v>
      </c>
      <c r="B18" s="72"/>
      <c r="C18" s="72"/>
      <c r="D18" s="72"/>
      <c r="E18" s="72"/>
    </row>
    <row r="19" spans="1:8" ht="29.25" customHeight="1" x14ac:dyDescent="0.25">
      <c r="A19" s="70" t="s">
        <v>27</v>
      </c>
      <c r="B19" s="70"/>
      <c r="C19" s="70"/>
      <c r="D19" s="70"/>
      <c r="E19" s="70"/>
    </row>
    <row r="20" spans="1:8" x14ac:dyDescent="0.25">
      <c r="A20" s="70"/>
      <c r="B20" s="70"/>
      <c r="C20" s="70"/>
      <c r="D20" s="70"/>
      <c r="E20" s="70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41</v>
      </c>
      <c r="B22" s="9" t="s">
        <v>38</v>
      </c>
      <c r="C22" s="3" t="s">
        <v>4</v>
      </c>
      <c r="D22" s="3">
        <v>13.65</v>
      </c>
      <c r="E22" s="8">
        <f>D22*F20*G20</f>
        <v>20036.835000000003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6400.0440000000017</v>
      </c>
    </row>
    <row r="24" spans="1:8" x14ac:dyDescent="0.25">
      <c r="A24" s="24" t="s">
        <v>29</v>
      </c>
      <c r="B24" s="9" t="s">
        <v>79</v>
      </c>
      <c r="C24" s="25" t="s">
        <v>40</v>
      </c>
      <c r="D24" s="25"/>
      <c r="E24" s="26">
        <v>0</v>
      </c>
    </row>
    <row r="25" spans="1:8" x14ac:dyDescent="0.25">
      <c r="A25" s="28"/>
      <c r="B25" s="30"/>
      <c r="C25" s="25"/>
      <c r="D25" s="29"/>
      <c r="E25" s="26"/>
    </row>
    <row r="26" spans="1:8" x14ac:dyDescent="0.25">
      <c r="A26" s="21" t="s">
        <v>36</v>
      </c>
      <c r="B26" s="22"/>
      <c r="C26" s="22"/>
      <c r="D26" s="22"/>
      <c r="E26" s="10">
        <f>SUM(E22:E25)</f>
        <v>26436.879000000004</v>
      </c>
    </row>
    <row r="27" spans="1:8" ht="30.75" customHeight="1" x14ac:dyDescent="0.25">
      <c r="A27" s="71" t="s">
        <v>80</v>
      </c>
      <c r="B27" s="71"/>
      <c r="C27" s="71"/>
      <c r="D27" s="71"/>
      <c r="E27" s="71"/>
    </row>
    <row r="28" spans="1:8" ht="30" customHeight="1" x14ac:dyDescent="0.25">
      <c r="A28" s="72" t="s">
        <v>21</v>
      </c>
      <c r="B28" s="72"/>
      <c r="C28" s="72"/>
      <c r="D28" s="72"/>
      <c r="E28" s="72"/>
    </row>
    <row r="29" spans="1:8" x14ac:dyDescent="0.25">
      <c r="A29" s="72" t="s">
        <v>20</v>
      </c>
      <c r="B29" s="72"/>
      <c r="C29" s="72"/>
      <c r="D29" s="72"/>
      <c r="E29" s="72"/>
      <c r="F29" s="11"/>
      <c r="G29" s="11"/>
      <c r="H29" s="12"/>
    </row>
    <row r="30" spans="1:8" ht="31.5" customHeight="1" x14ac:dyDescent="0.25">
      <c r="A30" s="72" t="s">
        <v>31</v>
      </c>
      <c r="B30" s="72"/>
      <c r="C30" s="72"/>
      <c r="D30" s="72"/>
      <c r="E30" s="72"/>
    </row>
    <row r="31" spans="1:8" x14ac:dyDescent="0.25">
      <c r="A31" s="72" t="s">
        <v>18</v>
      </c>
      <c r="B31" s="72"/>
      <c r="C31" s="72"/>
      <c r="D31" s="72"/>
      <c r="E31" s="72"/>
    </row>
    <row r="32" spans="1:8" x14ac:dyDescent="0.25">
      <c r="A32" s="36"/>
      <c r="B32" s="36"/>
      <c r="C32" s="36"/>
      <c r="D32" s="36"/>
      <c r="E32" s="36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73" t="s">
        <v>5</v>
      </c>
      <c r="B34" s="73"/>
      <c r="C34" s="73"/>
      <c r="D34" s="73"/>
      <c r="E34" s="73"/>
    </row>
    <row r="35" spans="1:5" x14ac:dyDescent="0.25">
      <c r="A35" s="72" t="s">
        <v>18</v>
      </c>
      <c r="B35" s="72"/>
      <c r="C35" s="72"/>
      <c r="D35" s="72"/>
      <c r="E35" s="72"/>
    </row>
    <row r="36" spans="1:5" x14ac:dyDescent="0.25">
      <c r="A36" s="74" t="s">
        <v>45</v>
      </c>
      <c r="B36" s="74"/>
      <c r="C36" s="74"/>
      <c r="D36" s="74"/>
      <c r="E36" s="5"/>
    </row>
    <row r="37" spans="1:5" x14ac:dyDescent="0.25">
      <c r="B37" s="69" t="s">
        <v>19</v>
      </c>
      <c r="C37" s="69"/>
      <c r="D37" s="69"/>
      <c r="E37" s="6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74" t="s">
        <v>30</v>
      </c>
      <c r="B39" s="74"/>
      <c r="C39" s="74"/>
      <c r="D39" s="74"/>
      <c r="E39" s="5"/>
    </row>
    <row r="40" spans="1:5" x14ac:dyDescent="0.25">
      <c r="B40" s="69" t="s">
        <v>19</v>
      </c>
      <c r="C40" s="69"/>
      <c r="D40" s="69"/>
      <c r="E40" s="6" t="s">
        <v>6</v>
      </c>
    </row>
    <row r="43" spans="1:5" x14ac:dyDescent="0.25">
      <c r="A43" s="18" t="s">
        <v>46</v>
      </c>
    </row>
    <row r="44" spans="1:5" x14ac:dyDescent="0.25">
      <c r="A44" s="11" t="s">
        <v>32</v>
      </c>
    </row>
    <row r="45" spans="1:5" x14ac:dyDescent="0.25">
      <c r="A45" s="2" t="s">
        <v>37</v>
      </c>
      <c r="B45" s="14">
        <f>'1кв'!B50</f>
        <v>1323.2909999999974</v>
      </c>
      <c r="C45" s="16"/>
    </row>
    <row r="46" spans="1:5" x14ac:dyDescent="0.25">
      <c r="A46" s="19" t="s">
        <v>47</v>
      </c>
      <c r="C46" s="16"/>
    </row>
    <row r="47" spans="1:5" x14ac:dyDescent="0.25">
      <c r="A47" s="2" t="s">
        <v>34</v>
      </c>
      <c r="B47" s="15">
        <v>30596.79</v>
      </c>
    </row>
    <row r="48" spans="1:5" ht="30" x14ac:dyDescent="0.25">
      <c r="A48" s="37" t="s">
        <v>35</v>
      </c>
      <c r="B48" s="15">
        <f>E26</f>
        <v>26436.879000000004</v>
      </c>
      <c r="C48" s="17"/>
    </row>
    <row r="49" spans="1:2" x14ac:dyDescent="0.25">
      <c r="A49" s="13" t="s">
        <v>33</v>
      </c>
      <c r="B49" s="20">
        <f>B45+B47-B48</f>
        <v>5483.2019999999939</v>
      </c>
    </row>
    <row r="51" spans="1:2" x14ac:dyDescent="0.25">
      <c r="B51" s="20">
        <v>-2976.43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5" t="s">
        <v>48</v>
      </c>
      <c r="B1" s="85"/>
      <c r="C1" s="85"/>
      <c r="D1" s="41"/>
    </row>
    <row r="2" spans="1:5" ht="15.75" x14ac:dyDescent="0.25">
      <c r="A2" s="86" t="s">
        <v>49</v>
      </c>
      <c r="B2" s="86"/>
      <c r="C2" s="86"/>
      <c r="D2" s="42"/>
    </row>
    <row r="3" spans="1:5" ht="15.75" x14ac:dyDescent="0.25">
      <c r="A3" s="86" t="s">
        <v>50</v>
      </c>
      <c r="B3" s="86"/>
      <c r="C3" s="86"/>
      <c r="D3" s="42"/>
    </row>
    <row r="4" spans="1:5" ht="15.75" x14ac:dyDescent="0.25">
      <c r="A4" s="85" t="s">
        <v>69</v>
      </c>
      <c r="B4" s="85"/>
      <c r="C4" s="85"/>
      <c r="D4" s="41"/>
    </row>
    <row r="5" spans="1:5" ht="15.75" x14ac:dyDescent="0.25">
      <c r="A5" s="87"/>
      <c r="B5" s="87"/>
      <c r="C5" s="87"/>
      <c r="D5" s="1"/>
    </row>
    <row r="6" spans="1:5" ht="15.75" x14ac:dyDescent="0.25">
      <c r="A6" s="42"/>
      <c r="B6" s="43" t="s">
        <v>51</v>
      </c>
      <c r="C6" s="44" t="e">
        <f>#REF!</f>
        <v>#REF!</v>
      </c>
      <c r="D6" s="45"/>
    </row>
    <row r="7" spans="1:5" ht="15.75" x14ac:dyDescent="0.25">
      <c r="A7" s="46" t="s">
        <v>52</v>
      </c>
      <c r="B7" s="43" t="s">
        <v>70</v>
      </c>
      <c r="C7" s="44"/>
      <c r="D7" s="45"/>
    </row>
    <row r="8" spans="1:5" ht="15.75" x14ac:dyDescent="0.25">
      <c r="B8" s="47" t="s">
        <v>53</v>
      </c>
      <c r="C8" s="26" t="e">
        <f>#REF!+#REF!+#REF!+'1кв'!B48</f>
        <v>#REF!</v>
      </c>
      <c r="D8" s="48"/>
    </row>
    <row r="9" spans="1:5" ht="15.75" x14ac:dyDescent="0.25">
      <c r="A9" s="49"/>
      <c r="B9" s="47" t="s">
        <v>54</v>
      </c>
      <c r="C9" s="50" t="e">
        <f>SUM(C8:C8)</f>
        <v>#REF!</v>
      </c>
      <c r="D9" s="45"/>
    </row>
    <row r="10" spans="1:5" ht="15.75" x14ac:dyDescent="0.25">
      <c r="A10" s="1"/>
      <c r="B10" s="84"/>
      <c r="C10" s="84"/>
      <c r="D10" s="51"/>
    </row>
    <row r="11" spans="1:5" ht="15.75" x14ac:dyDescent="0.25">
      <c r="A11" s="52" t="s">
        <v>55</v>
      </c>
      <c r="B11" s="23" t="s">
        <v>41</v>
      </c>
      <c r="C11" s="26" t="e">
        <f>#REF!+#REF!+#REF!+'1кв'!E22</f>
        <v>#REF!</v>
      </c>
      <c r="D11" s="51"/>
    </row>
    <row r="12" spans="1:5" ht="15.75" x14ac:dyDescent="0.25">
      <c r="A12" s="52"/>
      <c r="B12" s="7" t="s">
        <v>39</v>
      </c>
      <c r="C12" s="26" t="e">
        <f>#REF!+#REF!+#REF!+'1кв'!E23</f>
        <v>#REF!</v>
      </c>
      <c r="D12" s="51"/>
    </row>
    <row r="13" spans="1:5" ht="15.75" x14ac:dyDescent="0.25">
      <c r="A13" s="1"/>
      <c r="B13" s="7" t="s">
        <v>29</v>
      </c>
      <c r="C13" s="26" t="e">
        <f>#REF!+#REF!+#REF!+'1кв'!E24</f>
        <v>#REF!</v>
      </c>
      <c r="D13" s="51"/>
      <c r="E13" s="53"/>
    </row>
    <row r="14" spans="1:5" ht="15.75" x14ac:dyDescent="0.25">
      <c r="A14" s="52"/>
      <c r="B14" s="54" t="s">
        <v>71</v>
      </c>
      <c r="C14" s="26" t="e">
        <f>#REF!</f>
        <v>#REF!</v>
      </c>
      <c r="D14" s="51"/>
    </row>
    <row r="15" spans="1:5" ht="15.75" x14ac:dyDescent="0.25">
      <c r="A15" s="52"/>
      <c r="B15" s="55" t="s">
        <v>56</v>
      </c>
      <c r="C15" s="26" t="e">
        <f>C17</f>
        <v>#REF!</v>
      </c>
      <c r="D15" s="51"/>
    </row>
    <row r="16" spans="1:5" ht="15.75" x14ac:dyDescent="0.25">
      <c r="A16" s="52"/>
      <c r="B16" s="55" t="s">
        <v>57</v>
      </c>
      <c r="C16" s="56"/>
      <c r="D16" s="51"/>
    </row>
    <row r="17" spans="1:5" ht="15.75" x14ac:dyDescent="0.25">
      <c r="A17" s="52"/>
      <c r="B17" s="24" t="s">
        <v>72</v>
      </c>
      <c r="C17" s="26" t="e">
        <f>#REF!</f>
        <v>#REF!</v>
      </c>
      <c r="D17" s="51"/>
    </row>
    <row r="18" spans="1:5" ht="15.75" x14ac:dyDescent="0.25">
      <c r="A18" s="1"/>
      <c r="B18" s="57" t="s">
        <v>58</v>
      </c>
      <c r="C18" s="50" t="e">
        <f>SUM(C11:C15)</f>
        <v>#REF!</v>
      </c>
      <c r="D18" s="51"/>
      <c r="E18" s="53"/>
    </row>
    <row r="19" spans="1:5" ht="15.75" x14ac:dyDescent="0.25">
      <c r="A19" s="1"/>
      <c r="B19" s="58" t="s">
        <v>59</v>
      </c>
      <c r="C19" s="50" t="e">
        <f>C6+C9-C18</f>
        <v>#REF!</v>
      </c>
      <c r="D19" s="51"/>
    </row>
    <row r="20" spans="1:5" ht="15.75" x14ac:dyDescent="0.25">
      <c r="A20" s="1"/>
      <c r="B20" s="46"/>
      <c r="C20" s="46"/>
      <c r="D20" s="51"/>
    </row>
    <row r="21" spans="1:5" ht="15.75" x14ac:dyDescent="0.25">
      <c r="A21" s="1"/>
      <c r="B21" s="59" t="s">
        <v>60</v>
      </c>
      <c r="C21" s="59"/>
      <c r="D21" s="51"/>
    </row>
    <row r="22" spans="1:5" ht="15.75" x14ac:dyDescent="0.25">
      <c r="A22" s="1"/>
      <c r="B22" s="59" t="s">
        <v>61</v>
      </c>
      <c r="C22" s="60">
        <v>10412</v>
      </c>
      <c r="D22" s="51"/>
    </row>
    <row r="23" spans="1:5" ht="15.75" x14ac:dyDescent="0.25">
      <c r="A23" s="1"/>
      <c r="B23" s="61" t="s">
        <v>62</v>
      </c>
      <c r="C23" s="62">
        <v>12961.66</v>
      </c>
      <c r="D23" s="51"/>
    </row>
    <row r="24" spans="1:5" ht="15.75" x14ac:dyDescent="0.25">
      <c r="A24" s="1"/>
      <c r="B24" s="59" t="s">
        <v>63</v>
      </c>
      <c r="C24" s="63">
        <f>C23-C22</f>
        <v>2549.66</v>
      </c>
      <c r="D24" s="51"/>
    </row>
    <row r="25" spans="1:5" ht="15.75" x14ac:dyDescent="0.25">
      <c r="A25" s="1"/>
      <c r="B25" s="46"/>
      <c r="C25" s="46"/>
      <c r="D25" s="51"/>
    </row>
    <row r="26" spans="1:5" ht="15.75" x14ac:dyDescent="0.25">
      <c r="A26" s="1"/>
      <c r="B26" s="46"/>
      <c r="C26" s="46"/>
      <c r="D26" s="51"/>
    </row>
    <row r="27" spans="1:5" ht="15.75" x14ac:dyDescent="0.25">
      <c r="A27" s="1"/>
      <c r="B27" s="46"/>
      <c r="C27" s="46"/>
      <c r="D27" s="51"/>
    </row>
    <row r="28" spans="1:5" ht="15.75" x14ac:dyDescent="0.25">
      <c r="A28" s="1"/>
      <c r="B28" s="46"/>
      <c r="C28" s="46"/>
      <c r="D28" s="51"/>
    </row>
    <row r="29" spans="1:5" ht="15.75" x14ac:dyDescent="0.25">
      <c r="A29" s="1" t="s">
        <v>64</v>
      </c>
      <c r="B29" s="46" t="s">
        <v>65</v>
      </c>
      <c r="C29" s="46"/>
      <c r="D29" s="51"/>
    </row>
    <row r="30" spans="1:5" ht="15.75" x14ac:dyDescent="0.25">
      <c r="A30" s="1"/>
      <c r="B30" s="46" t="s">
        <v>66</v>
      </c>
      <c r="C30" s="46"/>
      <c r="D30" s="51"/>
    </row>
    <row r="31" spans="1:5" ht="15.75" x14ac:dyDescent="0.25">
      <c r="A31" s="1"/>
      <c r="B31" s="46" t="s">
        <v>67</v>
      </c>
      <c r="C31" s="46"/>
      <c r="D31" s="51"/>
    </row>
    <row r="32" spans="1:5" ht="15.75" x14ac:dyDescent="0.25">
      <c r="A32" s="1"/>
      <c r="B32" s="46"/>
      <c r="C32" s="46"/>
      <c r="D32" s="51"/>
    </row>
    <row r="33" spans="1:4" ht="15.75" x14ac:dyDescent="0.25">
      <c r="A33" s="1"/>
      <c r="B33" s="46"/>
      <c r="C33" s="46"/>
      <c r="D33" s="51"/>
    </row>
    <row r="34" spans="1:4" ht="15.75" x14ac:dyDescent="0.25">
      <c r="A34" s="1"/>
      <c r="B34" s="46" t="s">
        <v>68</v>
      </c>
      <c r="C34" s="46"/>
      <c r="D34" s="51"/>
    </row>
    <row r="35" spans="1:4" ht="15.75" x14ac:dyDescent="0.25">
      <c r="A35" s="1"/>
      <c r="B35" s="46"/>
      <c r="C35" s="46"/>
      <c r="D35" s="51"/>
    </row>
    <row r="36" spans="1:4" ht="15.75" x14ac:dyDescent="0.25">
      <c r="A36" s="1"/>
      <c r="B36" s="46"/>
      <c r="C36" s="46"/>
      <c r="D36" s="51"/>
    </row>
    <row r="37" spans="1:4" ht="15.75" x14ac:dyDescent="0.25">
      <c r="A37" s="1"/>
      <c r="B37" s="46"/>
      <c r="C37" s="46"/>
      <c r="D37" s="51"/>
    </row>
    <row r="38" spans="1:4" ht="15.75" x14ac:dyDescent="0.25">
      <c r="A38" s="1"/>
      <c r="B38" s="46"/>
      <c r="C38" s="46"/>
      <c r="D38" s="51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2024-08-02T06:34:58Z</dcterms:modified>
</cp:coreProperties>
</file>